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表1" sheetId="1" r:id="rId1"/>
    <sheet name="表2" sheetId="2" r:id="rId2"/>
    <sheet name="Sheet3" sheetId="3" r:id="rId3"/>
  </sheets>
  <externalReferences>
    <externalReference r:id="rId4"/>
  </externalReferences>
  <definedNames>
    <definedName name="TbdqBM" hidden="1">[1]封面!$C$7</definedName>
    <definedName name="TbdqMC" hidden="1">IFERROR([1]封面!$D$11,"请在封面页选择地区")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<sst xmlns="http://schemas.openxmlformats.org/spreadsheetml/2006/main" count="128" uniqueCount="126">
  <si>
    <t>表七之一</t>
  </si>
  <si>
    <r>
      <t>2025</t>
    </r>
    <r>
      <rPr>
        <sz val="18"/>
        <rFont val="方正小标宋简体"/>
        <charset val="134"/>
      </rPr>
      <t>年一般公共预算转移支付预算明细表</t>
    </r>
  </si>
  <si>
    <t>行政
区划
编码</t>
  </si>
  <si>
    <r>
      <rPr>
        <sz val="11"/>
        <rFont val="黑体"/>
        <charset val="134"/>
      </rPr>
      <t>地</t>
    </r>
    <r>
      <rPr>
        <sz val="11"/>
        <rFont val="Times New Roman"/>
        <charset val="134"/>
      </rPr>
      <t xml:space="preserve">    </t>
    </r>
    <r>
      <rPr>
        <sz val="11"/>
        <rFont val="黑体"/>
        <charset val="134"/>
      </rPr>
      <t>区</t>
    </r>
  </si>
  <si>
    <r>
      <rPr>
        <sz val="11"/>
        <rFont val="黑体"/>
        <charset val="134"/>
      </rPr>
      <t>转移支付合计</t>
    </r>
  </si>
  <si>
    <r>
      <rPr>
        <sz val="11"/>
        <rFont val="黑体"/>
        <charset val="134"/>
      </rPr>
      <t>一般性转移支付</t>
    </r>
  </si>
  <si>
    <r>
      <rPr>
        <sz val="11"/>
        <rFont val="黑体"/>
        <charset val="134"/>
      </rPr>
      <t>一般性转移支付小计</t>
    </r>
  </si>
  <si>
    <r>
      <rPr>
        <sz val="11"/>
        <rFont val="黑体"/>
        <charset val="134"/>
      </rPr>
      <t>体制补助收入</t>
    </r>
  </si>
  <si>
    <r>
      <rPr>
        <sz val="11"/>
        <rFont val="黑体"/>
        <charset val="134"/>
      </rPr>
      <t>均衡性转移支付收入</t>
    </r>
  </si>
  <si>
    <r>
      <rPr>
        <sz val="11"/>
        <rFont val="黑体"/>
        <charset val="134"/>
      </rPr>
      <t>县级基本财力保障机制奖补资金收入</t>
    </r>
  </si>
  <si>
    <r>
      <rPr>
        <sz val="11"/>
        <rFont val="黑体"/>
        <charset val="134"/>
      </rPr>
      <t>结算补助收入</t>
    </r>
  </si>
  <si>
    <r>
      <rPr>
        <sz val="11"/>
        <rFont val="黑体"/>
        <charset val="134"/>
      </rPr>
      <t>资源枯竭型城市转移支付补助收入</t>
    </r>
  </si>
  <si>
    <r>
      <rPr>
        <sz val="11"/>
        <rFont val="黑体"/>
        <charset val="134"/>
      </rPr>
      <t>企业事业单位划转补助收入</t>
    </r>
  </si>
  <si>
    <r>
      <rPr>
        <sz val="11"/>
        <rFont val="黑体"/>
        <charset val="134"/>
      </rPr>
      <t>产粮（油）大县奖励资金收入</t>
    </r>
  </si>
  <si>
    <r>
      <rPr>
        <sz val="11"/>
        <rFont val="黑体"/>
        <charset val="134"/>
      </rPr>
      <t>重点生态功能区转移支付收入</t>
    </r>
  </si>
  <si>
    <r>
      <rPr>
        <sz val="11"/>
        <rFont val="黑体"/>
        <charset val="134"/>
      </rPr>
      <t>固定数额补助收入</t>
    </r>
  </si>
  <si>
    <r>
      <rPr>
        <sz val="11"/>
        <rFont val="黑体"/>
        <charset val="134"/>
      </rPr>
      <t>革命老区转移支付收入</t>
    </r>
  </si>
  <si>
    <r>
      <rPr>
        <sz val="11"/>
        <rFont val="黑体"/>
        <charset val="134"/>
      </rPr>
      <t>民族地区转移支付收入</t>
    </r>
  </si>
  <si>
    <r>
      <rPr>
        <sz val="11"/>
        <rFont val="黑体"/>
        <charset val="134"/>
      </rPr>
      <t>边境地区转移支付收入</t>
    </r>
  </si>
  <si>
    <r>
      <rPr>
        <sz val="11"/>
        <rFont val="黑体"/>
        <charset val="134"/>
      </rPr>
      <t>巩固脱贫攻坚成果衔接乡村振兴转移支付收入</t>
    </r>
  </si>
  <si>
    <r>
      <rPr>
        <sz val="11"/>
        <rFont val="黑体"/>
        <charset val="134"/>
      </rPr>
      <t>一般公共服务共同财政事权转移支付收入</t>
    </r>
  </si>
  <si>
    <r>
      <rPr>
        <sz val="11"/>
        <rFont val="黑体"/>
        <charset val="134"/>
      </rPr>
      <t>外交共同财政事权转移支付收入</t>
    </r>
  </si>
  <si>
    <r>
      <rPr>
        <sz val="11"/>
        <rFont val="黑体"/>
        <charset val="134"/>
      </rPr>
      <t>国防共同财政事权转移支付收入</t>
    </r>
  </si>
  <si>
    <r>
      <rPr>
        <sz val="11"/>
        <rFont val="黑体"/>
        <charset val="134"/>
      </rPr>
      <t>公共安全共同财政事权转移支付收入</t>
    </r>
  </si>
  <si>
    <r>
      <rPr>
        <sz val="11"/>
        <rFont val="黑体"/>
        <charset val="134"/>
      </rPr>
      <t>教育共同财政事权转移支付收入</t>
    </r>
  </si>
  <si>
    <r>
      <rPr>
        <sz val="11"/>
        <rFont val="黑体"/>
        <charset val="134"/>
      </rPr>
      <t>科学技术共同财政事权转移支付收入</t>
    </r>
  </si>
  <si>
    <r>
      <rPr>
        <sz val="11"/>
        <rFont val="黑体"/>
        <charset val="134"/>
      </rPr>
      <t>文化旅游体育与传媒共同财政事权转移支付收入</t>
    </r>
  </si>
  <si>
    <r>
      <rPr>
        <sz val="11"/>
        <rFont val="黑体"/>
        <charset val="134"/>
      </rPr>
      <t>社会保障和就业共同财政事权转移支付收入</t>
    </r>
  </si>
  <si>
    <r>
      <rPr>
        <sz val="11"/>
        <rFont val="黑体"/>
        <charset val="134"/>
      </rPr>
      <t>医疗卫生共同财政事权转移支付收入</t>
    </r>
  </si>
  <si>
    <r>
      <rPr>
        <sz val="11"/>
        <rFont val="黑体"/>
        <charset val="134"/>
      </rPr>
      <t>节能环保共同财政事权转移支付收入</t>
    </r>
  </si>
  <si>
    <r>
      <rPr>
        <sz val="11"/>
        <rFont val="黑体"/>
        <charset val="134"/>
      </rPr>
      <t>城乡社区共同财政事权转移支付收入</t>
    </r>
  </si>
  <si>
    <r>
      <rPr>
        <sz val="11"/>
        <rFont val="黑体"/>
        <charset val="134"/>
      </rPr>
      <t>农林水共同财政事权转移支付收入</t>
    </r>
  </si>
  <si>
    <r>
      <rPr>
        <sz val="11"/>
        <rFont val="黑体"/>
        <charset val="134"/>
      </rPr>
      <t>交通运输共同财政事权转移支付收入</t>
    </r>
  </si>
  <si>
    <r>
      <rPr>
        <sz val="11"/>
        <rFont val="黑体"/>
        <charset val="134"/>
      </rPr>
      <t>资源勘探工业信息等共同财政事权转移支付收入</t>
    </r>
  </si>
  <si>
    <r>
      <rPr>
        <sz val="11"/>
        <rFont val="黑体"/>
        <charset val="134"/>
      </rPr>
      <t>商业服务业等共同财政事权转移支付收入</t>
    </r>
  </si>
  <si>
    <r>
      <rPr>
        <sz val="11"/>
        <rFont val="黑体"/>
        <charset val="134"/>
      </rPr>
      <t>金融共同财政事权转移支付收入</t>
    </r>
  </si>
  <si>
    <r>
      <rPr>
        <sz val="11"/>
        <rFont val="黑体"/>
        <charset val="134"/>
      </rPr>
      <t>自然资源海洋气象等共同财政事权转移支付收入</t>
    </r>
  </si>
  <si>
    <r>
      <rPr>
        <sz val="11"/>
        <rFont val="黑体"/>
        <charset val="134"/>
      </rPr>
      <t>住房保障共同财政事权转移支付收入</t>
    </r>
  </si>
  <si>
    <r>
      <rPr>
        <sz val="11"/>
        <rFont val="黑体"/>
        <charset val="134"/>
      </rPr>
      <t>粮油物资储备共同财政事权转移支付收入</t>
    </r>
  </si>
  <si>
    <r>
      <rPr>
        <sz val="11"/>
        <rFont val="黑体"/>
        <charset val="134"/>
      </rPr>
      <t>灾害防治及应急管理共同财政事权转移支付收入</t>
    </r>
  </si>
  <si>
    <r>
      <rPr>
        <sz val="11"/>
        <rFont val="黑体"/>
        <charset val="134"/>
      </rPr>
      <t>其他共同财政事权转移支付收入</t>
    </r>
  </si>
  <si>
    <r>
      <rPr>
        <sz val="11"/>
        <rFont val="黑体"/>
        <charset val="134"/>
      </rPr>
      <t>其他一般性转移支付收入</t>
    </r>
  </si>
  <si>
    <t>11002</t>
  </si>
  <si>
    <t>1100201</t>
  </si>
  <si>
    <t>1100202</t>
  </si>
  <si>
    <t>1100207</t>
  </si>
  <si>
    <t>1100208</t>
  </si>
  <si>
    <t>1100212</t>
  </si>
  <si>
    <t>1100214</t>
  </si>
  <si>
    <t>1100225</t>
  </si>
  <si>
    <t>1100226</t>
  </si>
  <si>
    <t>1100227</t>
  </si>
  <si>
    <t>1100228</t>
  </si>
  <si>
    <t>1100229</t>
  </si>
  <si>
    <t>1100230</t>
  </si>
  <si>
    <t>1100231</t>
  </si>
  <si>
    <t>1100241</t>
  </si>
  <si>
    <t>1100242</t>
  </si>
  <si>
    <t>1100243</t>
  </si>
  <si>
    <t>1100244</t>
  </si>
  <si>
    <t>1100245</t>
  </si>
  <si>
    <t>1100246</t>
  </si>
  <si>
    <t>1100247</t>
  </si>
  <si>
    <t>1100248</t>
  </si>
  <si>
    <t>1100249</t>
  </si>
  <si>
    <t>1100250</t>
  </si>
  <si>
    <t>1100251</t>
  </si>
  <si>
    <t>1100252</t>
  </si>
  <si>
    <t>1100253</t>
  </si>
  <si>
    <t>1100254</t>
  </si>
  <si>
    <t>1100255</t>
  </si>
  <si>
    <t>1100256</t>
  </si>
  <si>
    <t>1100257</t>
  </si>
  <si>
    <t>1100258</t>
  </si>
  <si>
    <t>1100259</t>
  </si>
  <si>
    <t>1100260</t>
  </si>
  <si>
    <t>1100269</t>
  </si>
  <si>
    <t>1100299</t>
  </si>
  <si>
    <t>表七之二</t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</si>
  <si>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年一般公共预算转移支付预算明细表</t>
    </r>
  </si>
  <si>
    <t>单位：万元</t>
  </si>
  <si>
    <r>
      <rPr>
        <sz val="11"/>
        <rFont val="黑体"/>
        <charset val="134"/>
      </rPr>
      <t>专项转移支付</t>
    </r>
  </si>
  <si>
    <r>
      <rPr>
        <sz val="11"/>
        <rFont val="黑体"/>
        <charset val="134"/>
      </rPr>
      <t>专项转移支付小计</t>
    </r>
  </si>
  <si>
    <r>
      <rPr>
        <sz val="11"/>
        <rFont val="黑体"/>
        <charset val="134"/>
      </rPr>
      <t>一般公共服务</t>
    </r>
  </si>
  <si>
    <r>
      <rPr>
        <sz val="11"/>
        <rFont val="黑体"/>
        <charset val="134"/>
      </rPr>
      <t>外交</t>
    </r>
  </si>
  <si>
    <r>
      <rPr>
        <sz val="11"/>
        <rFont val="黑体"/>
        <charset val="134"/>
      </rPr>
      <t>国防</t>
    </r>
  </si>
  <si>
    <r>
      <rPr>
        <sz val="11"/>
        <rFont val="黑体"/>
        <charset val="134"/>
      </rPr>
      <t>公共安全</t>
    </r>
  </si>
  <si>
    <r>
      <rPr>
        <sz val="11"/>
        <rFont val="黑体"/>
        <charset val="134"/>
      </rPr>
      <t>教育</t>
    </r>
  </si>
  <si>
    <r>
      <rPr>
        <sz val="11"/>
        <rFont val="黑体"/>
        <charset val="134"/>
      </rPr>
      <t>科学技术</t>
    </r>
  </si>
  <si>
    <r>
      <rPr>
        <sz val="11"/>
        <rFont val="黑体"/>
        <charset val="134"/>
      </rPr>
      <t>文化旅游体育与传媒</t>
    </r>
  </si>
  <si>
    <r>
      <rPr>
        <sz val="11"/>
        <rFont val="黑体"/>
        <charset val="134"/>
      </rPr>
      <t>社会保障和就业</t>
    </r>
  </si>
  <si>
    <r>
      <rPr>
        <sz val="11"/>
        <rFont val="黑体"/>
        <charset val="134"/>
      </rPr>
      <t>卫生健康</t>
    </r>
  </si>
  <si>
    <r>
      <rPr>
        <sz val="11"/>
        <rFont val="黑体"/>
        <charset val="134"/>
      </rPr>
      <t>节能环保</t>
    </r>
  </si>
  <si>
    <r>
      <rPr>
        <sz val="11"/>
        <rFont val="黑体"/>
        <charset val="134"/>
      </rPr>
      <t>城乡社区</t>
    </r>
  </si>
  <si>
    <r>
      <rPr>
        <sz val="11"/>
        <rFont val="黑体"/>
        <charset val="134"/>
      </rPr>
      <t>农林水</t>
    </r>
  </si>
  <si>
    <r>
      <rPr>
        <sz val="11"/>
        <rFont val="黑体"/>
        <charset val="134"/>
      </rPr>
      <t>交通运输</t>
    </r>
  </si>
  <si>
    <r>
      <rPr>
        <sz val="11"/>
        <rFont val="黑体"/>
        <charset val="134"/>
      </rPr>
      <t>资源勘探工业信息等</t>
    </r>
  </si>
  <si>
    <r>
      <rPr>
        <sz val="11"/>
        <rFont val="黑体"/>
        <charset val="134"/>
      </rPr>
      <t>商业服务业等</t>
    </r>
  </si>
  <si>
    <r>
      <rPr>
        <sz val="11"/>
        <rFont val="黑体"/>
        <charset val="134"/>
      </rPr>
      <t>金融</t>
    </r>
  </si>
  <si>
    <r>
      <rPr>
        <sz val="11"/>
        <rFont val="黑体"/>
        <charset val="134"/>
      </rPr>
      <t>自然资源海洋气象等</t>
    </r>
  </si>
  <si>
    <r>
      <rPr>
        <sz val="11"/>
        <rFont val="黑体"/>
        <charset val="134"/>
      </rPr>
      <t>住房保障</t>
    </r>
  </si>
  <si>
    <r>
      <rPr>
        <sz val="11"/>
        <rFont val="黑体"/>
        <charset val="134"/>
      </rPr>
      <t>粮油物资储备</t>
    </r>
  </si>
  <si>
    <r>
      <rPr>
        <sz val="11"/>
        <rFont val="黑体"/>
        <charset val="134"/>
      </rPr>
      <t>灾害防治及应急管理</t>
    </r>
  </si>
  <si>
    <r>
      <rPr>
        <sz val="11"/>
        <rFont val="黑体"/>
        <charset val="134"/>
      </rPr>
      <t>其他收入</t>
    </r>
  </si>
  <si>
    <t>11003</t>
  </si>
  <si>
    <t>1100301</t>
  </si>
  <si>
    <t>1100302</t>
  </si>
  <si>
    <t>1100303</t>
  </si>
  <si>
    <t>1100304</t>
  </si>
  <si>
    <t>1100305</t>
  </si>
  <si>
    <t>1100306</t>
  </si>
  <si>
    <t>1100307</t>
  </si>
  <si>
    <t>1100308</t>
  </si>
  <si>
    <t>1100310</t>
  </si>
  <si>
    <t>1100311</t>
  </si>
  <si>
    <t>1100312</t>
  </si>
  <si>
    <t>1100313</t>
  </si>
  <si>
    <t>1100314</t>
  </si>
  <si>
    <t>1100315</t>
  </si>
  <si>
    <t>1100316</t>
  </si>
  <si>
    <t>1100317</t>
  </si>
  <si>
    <t>1100320</t>
  </si>
  <si>
    <t>1100321</t>
  </si>
  <si>
    <t>1100322</t>
  </si>
  <si>
    <t>1100324</t>
  </si>
  <si>
    <t>1100399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</si>
</sst>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sz val="12"/>
      <name val="黑体"/>
      <charset val="134"/>
    </font>
    <font>
      <sz val="18"/>
      <name val="Times New Roman"/>
      <charset val="134"/>
    </font>
    <font>
      <b/>
      <sz val="11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5">
    <xf numFmtId="0" fontId="0" fillId="0" borderId="0" xfId="0">
      <alignment vertical="center"/>
    </xf>
    <xf numFmtId="0" fontId="1" fillId="2" borderId="0" xfId="49" applyFont="1" applyFill="1"/>
    <xf numFmtId="0" fontId="2" fillId="2" borderId="0" xfId="49" applyFont="1" applyFill="1"/>
    <xf numFmtId="0" fontId="3" fillId="2" borderId="0" xfId="50" applyFont="1" applyFill="1" applyAlignment="1">
      <alignment vertical="center"/>
    </xf>
    <xf numFmtId="0" fontId="4" fillId="2" borderId="0" xfId="50" applyFont="1" applyFill="1" applyAlignment="1">
      <alignment vertical="center"/>
    </xf>
    <xf numFmtId="0" fontId="5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right" vertical="center"/>
    </xf>
    <xf numFmtId="0" fontId="6" fillId="2" borderId="1" xfId="49" applyFont="1" applyFill="1" applyBorder="1" applyAlignment="1">
      <alignment vertical="center"/>
    </xf>
    <xf numFmtId="0" fontId="3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/>
    </xf>
    <xf numFmtId="0" fontId="7" fillId="2" borderId="3" xfId="50" applyFont="1" applyFill="1" applyBorder="1" applyAlignment="1">
      <alignment horizontal="center" vertical="center"/>
    </xf>
    <xf numFmtId="0" fontId="8" fillId="2" borderId="4" xfId="49" applyFont="1" applyFill="1" applyBorder="1" applyAlignment="1">
      <alignment horizontal="center" vertical="center"/>
    </xf>
    <xf numFmtId="0" fontId="7" fillId="2" borderId="3" xfId="50" applyFont="1" applyFill="1" applyBorder="1" applyAlignment="1">
      <alignment vertical="center"/>
    </xf>
    <xf numFmtId="0" fontId="7" fillId="2" borderId="2" xfId="50" applyFont="1" applyFill="1" applyBorder="1" applyAlignment="1">
      <alignment vertical="center"/>
    </xf>
    <xf numFmtId="0" fontId="9" fillId="2" borderId="3" xfId="49" applyFont="1" applyFill="1" applyBorder="1" applyAlignment="1">
      <alignment vertical="center"/>
    </xf>
    <xf numFmtId="0" fontId="8" fillId="2" borderId="3" xfId="49" applyFont="1" applyFill="1" applyBorder="1" applyAlignment="1">
      <alignment vertical="center"/>
    </xf>
    <xf numFmtId="176" fontId="7" fillId="2" borderId="3" xfId="50" applyNumberFormat="1" applyFont="1" applyFill="1" applyBorder="1" applyAlignment="1">
      <alignment vertical="center" shrinkToFit="1"/>
    </xf>
    <xf numFmtId="0" fontId="8" fillId="2" borderId="0" xfId="49" applyFont="1" applyFill="1" applyAlignment="1">
      <alignment horizontal="center" vertical="center"/>
    </xf>
    <xf numFmtId="0" fontId="10" fillId="2" borderId="0" xfId="49" applyFont="1" applyFill="1" applyAlignment="1">
      <alignment horizontal="right" vertical="center"/>
    </xf>
    <xf numFmtId="0" fontId="1" fillId="2" borderId="0" xfId="49" applyFont="1" applyFill="1" applyAlignment="1">
      <alignment horizontal="center"/>
    </xf>
    <xf numFmtId="0" fontId="5" fillId="2" borderId="0" xfId="50" applyFont="1" applyFill="1" applyAlignment="1">
      <alignment horizontal="center" vertical="center"/>
    </xf>
    <xf numFmtId="0" fontId="10" fillId="2" borderId="1" xfId="49" applyFont="1" applyFill="1" applyBorder="1" applyAlignment="1">
      <alignment vertical="center"/>
    </xf>
    <xf numFmtId="0" fontId="7" fillId="2" borderId="2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distributed" vertical="center" wrapText="1" indent="6"/>
    </xf>
    <xf numFmtId="0" fontId="7" fillId="2" borderId="4" xfId="49" applyFont="1" applyFill="1" applyBorder="1" applyAlignment="1">
      <alignment horizontal="center" vertical="center" wrapText="1"/>
    </xf>
    <xf numFmtId="1" fontId="7" fillId="2" borderId="3" xfId="50" applyNumberFormat="1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3" fontId="7" fillId="2" borderId="3" xfId="50" applyNumberFormat="1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8" fillId="2" borderId="5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176" fontId="7" fillId="2" borderId="3" xfId="49" applyNumberFormat="1" applyFont="1" applyFill="1" applyBorder="1" applyAlignment="1">
      <alignment vertical="center" shrinkToFit="1"/>
    </xf>
    <xf numFmtId="0" fontId="10" fillId="2" borderId="1" xfId="49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150;&#20844;&#36164;&#26009;\2025&#24180;&#39044;&#31639;\&#20108;&#27425;220524_&#26611;&#27827;&#21439;_2025&#24180;&#22320;&#26041;&#36130;&#25919;&#39044;&#31639;&#34920;&#65288;&#20154;&#22823;&#25209;&#22797;&#21475;&#24452;&#65289;_20250314%201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>
        <row r="7">
          <cell r="C7" t="str">
            <v>220524</v>
          </cell>
        </row>
        <row r="11">
          <cell r="D11" t="str">
            <v>柳河县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A10" t="str">
            <v>11001</v>
          </cell>
          <cell r="B10" t="str">
            <v>返还性收入</v>
          </cell>
          <cell r="C10">
            <v>10385</v>
          </cell>
          <cell r="D10">
            <v>10385</v>
          </cell>
          <cell r="E10">
            <v>10385</v>
          </cell>
        </row>
        <row r="11">
          <cell r="A11" t="str">
            <v>1100102</v>
          </cell>
          <cell r="B11" t="str">
            <v>所得税基数返还收入</v>
          </cell>
          <cell r="C11">
            <v>977</v>
          </cell>
          <cell r="D11">
            <v>977</v>
          </cell>
          <cell r="E11">
            <v>977</v>
          </cell>
        </row>
        <row r="12">
          <cell r="A12" t="str">
            <v>1100103</v>
          </cell>
          <cell r="B12" t="str">
            <v>成品油税费改革税收返还收入</v>
          </cell>
          <cell r="C12">
            <v>137</v>
          </cell>
          <cell r="D12">
            <v>137</v>
          </cell>
          <cell r="E12">
            <v>137</v>
          </cell>
        </row>
        <row r="13">
          <cell r="A13" t="str">
            <v>1100104</v>
          </cell>
          <cell r="B13" t="str">
            <v>增值税税收返还收入</v>
          </cell>
          <cell r="C13">
            <v>3138</v>
          </cell>
          <cell r="D13">
            <v>3138</v>
          </cell>
          <cell r="E13">
            <v>3138</v>
          </cell>
        </row>
        <row r="14">
          <cell r="A14" t="str">
            <v>1100105</v>
          </cell>
          <cell r="B14" t="str">
            <v>消费税税收返还收入</v>
          </cell>
          <cell r="C14">
            <v>61</v>
          </cell>
          <cell r="D14">
            <v>61</v>
          </cell>
          <cell r="E14">
            <v>61</v>
          </cell>
        </row>
        <row r="15">
          <cell r="A15" t="str">
            <v>1100106</v>
          </cell>
          <cell r="B15" t="str">
            <v>增值税“五五分享”税收返还收入</v>
          </cell>
          <cell r="C15">
            <v>6072</v>
          </cell>
          <cell r="D15">
            <v>6072</v>
          </cell>
          <cell r="E15">
            <v>6072</v>
          </cell>
        </row>
        <row r="16">
          <cell r="A16" t="str">
            <v>1100199</v>
          </cell>
          <cell r="B16" t="str">
            <v>其他返还性收入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11002</v>
          </cell>
          <cell r="B17" t="str">
            <v>一般性转移支付收入</v>
          </cell>
          <cell r="C17">
            <v>198063</v>
          </cell>
          <cell r="D17">
            <v>219079</v>
          </cell>
          <cell r="E17">
            <v>185548.97</v>
          </cell>
        </row>
        <row r="18">
          <cell r="A18" t="str">
            <v>1100201</v>
          </cell>
          <cell r="B18" t="str">
            <v>体制补助收入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1100202</v>
          </cell>
          <cell r="B19" t="str">
            <v>均衡性转移支付收入</v>
          </cell>
          <cell r="C19">
            <v>47292</v>
          </cell>
          <cell r="D19">
            <v>47313</v>
          </cell>
          <cell r="E19">
            <v>52081</v>
          </cell>
        </row>
        <row r="20">
          <cell r="A20" t="str">
            <v>1100207</v>
          </cell>
          <cell r="B20" t="str">
            <v>县级基本财力保障机制奖补资金收入</v>
          </cell>
          <cell r="C20">
            <v>22497</v>
          </cell>
          <cell r="D20">
            <v>25658</v>
          </cell>
          <cell r="E20">
            <v>25745</v>
          </cell>
        </row>
        <row r="21">
          <cell r="A21" t="str">
            <v>1100208</v>
          </cell>
          <cell r="B21" t="str">
            <v>结算补助收入</v>
          </cell>
          <cell r="C21">
            <v>388</v>
          </cell>
          <cell r="D21">
            <v>16442</v>
          </cell>
          <cell r="E21">
            <v>305.38</v>
          </cell>
        </row>
        <row r="22">
          <cell r="A22" t="str">
            <v>1100212</v>
          </cell>
          <cell r="B22" t="str">
            <v>资源枯竭型城市转移支付补助收入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1100214</v>
          </cell>
          <cell r="B23" t="str">
            <v>企业事业单位划转补助收入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1100225</v>
          </cell>
          <cell r="B24" t="str">
            <v>产粮（油）大县奖励资金收入</v>
          </cell>
          <cell r="C24">
            <v>5344</v>
          </cell>
          <cell r="D24">
            <v>5834</v>
          </cell>
          <cell r="E24">
            <v>3820</v>
          </cell>
        </row>
        <row r="25">
          <cell r="A25" t="str">
            <v>1100226</v>
          </cell>
          <cell r="B25" t="str">
            <v>重点生态功能区转移支付收入</v>
          </cell>
          <cell r="C25">
            <v>138</v>
          </cell>
          <cell r="D25">
            <v>153</v>
          </cell>
          <cell r="E25">
            <v>138</v>
          </cell>
        </row>
        <row r="26">
          <cell r="A26" t="str">
            <v>1100227</v>
          </cell>
          <cell r="B26" t="str">
            <v>固定数额补助收入</v>
          </cell>
          <cell r="C26">
            <v>23814</v>
          </cell>
          <cell r="D26">
            <v>24995</v>
          </cell>
          <cell r="E26">
            <v>23120.83</v>
          </cell>
        </row>
        <row r="27">
          <cell r="A27" t="str">
            <v>1100228</v>
          </cell>
          <cell r="B27" t="str">
            <v>革命老区转移支付收入</v>
          </cell>
          <cell r="C27">
            <v>1721</v>
          </cell>
          <cell r="D27">
            <v>1912</v>
          </cell>
          <cell r="E27">
            <v>1701</v>
          </cell>
        </row>
        <row r="28">
          <cell r="A28" t="str">
            <v>1100229</v>
          </cell>
          <cell r="B28" t="str">
            <v>民族地区转移支付收入</v>
          </cell>
          <cell r="C28">
            <v>50</v>
          </cell>
          <cell r="D28">
            <v>50</v>
          </cell>
          <cell r="E28">
            <v>50</v>
          </cell>
        </row>
        <row r="29">
          <cell r="A29" t="str">
            <v>1100230</v>
          </cell>
          <cell r="B29" t="str">
            <v>边境地区转移支付收入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1100231</v>
          </cell>
          <cell r="B30" t="str">
            <v>巩固脱贫攻坚成果衔接乡村振兴转移支付收入</v>
          </cell>
          <cell r="C30">
            <v>5381</v>
          </cell>
          <cell r="D30">
            <v>6288</v>
          </cell>
          <cell r="E30">
            <v>4985</v>
          </cell>
        </row>
        <row r="31">
          <cell r="A31" t="str">
            <v>1100241</v>
          </cell>
          <cell r="B31" t="str">
            <v>一般公共服务共同财政事权转移支付收入</v>
          </cell>
          <cell r="C31">
            <v>0</v>
          </cell>
          <cell r="D31">
            <v>18</v>
          </cell>
          <cell r="E31">
            <v>0</v>
          </cell>
        </row>
        <row r="32">
          <cell r="A32" t="str">
            <v>1100242</v>
          </cell>
          <cell r="B32" t="str">
            <v>外交共同财政事权转移支付收入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1100243</v>
          </cell>
          <cell r="B33" t="str">
            <v>国防共同财政事权转移支付收入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1100244</v>
          </cell>
          <cell r="B34" t="str">
            <v>公共安全共同财政事权转移支付收入</v>
          </cell>
          <cell r="C34">
            <v>1623</v>
          </cell>
          <cell r="D34">
            <v>1777</v>
          </cell>
          <cell r="E34">
            <v>1623</v>
          </cell>
        </row>
        <row r="35">
          <cell r="A35" t="str">
            <v>1100245</v>
          </cell>
          <cell r="B35" t="str">
            <v>教育共同财政事权转移支付收入</v>
          </cell>
          <cell r="C35">
            <v>8349</v>
          </cell>
          <cell r="D35">
            <v>10264</v>
          </cell>
          <cell r="E35">
            <v>7386.43</v>
          </cell>
        </row>
        <row r="36">
          <cell r="A36" t="str">
            <v>1100246</v>
          </cell>
          <cell r="B36" t="str">
            <v>科学技术共同财政事权转移支付收入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1100247</v>
          </cell>
          <cell r="B37" t="str">
            <v>文化旅游体育与传媒共同财政事权转移支付收入</v>
          </cell>
          <cell r="C37">
            <v>619</v>
          </cell>
          <cell r="D37">
            <v>1018</v>
          </cell>
          <cell r="E37">
            <v>626.4</v>
          </cell>
        </row>
        <row r="38">
          <cell r="A38" t="str">
            <v>1100248</v>
          </cell>
          <cell r="B38" t="str">
            <v>社会保障和就业共同财政事权转移支付收入</v>
          </cell>
          <cell r="C38">
            <v>28485</v>
          </cell>
          <cell r="D38">
            <v>33429</v>
          </cell>
          <cell r="E38">
            <v>31385.67</v>
          </cell>
        </row>
        <row r="39">
          <cell r="A39" t="str">
            <v>1100249</v>
          </cell>
          <cell r="B39" t="str">
            <v>医疗卫生共同财政事权转移支付收入</v>
          </cell>
          <cell r="C39">
            <v>4985</v>
          </cell>
          <cell r="D39">
            <v>5773</v>
          </cell>
          <cell r="E39">
            <v>4477.1</v>
          </cell>
        </row>
        <row r="40">
          <cell r="A40" t="str">
            <v>1100250</v>
          </cell>
          <cell r="B40" t="str">
            <v>节能环保共同财政事权转移支付收入</v>
          </cell>
          <cell r="C40">
            <v>3286</v>
          </cell>
          <cell r="D40">
            <v>4436</v>
          </cell>
          <cell r="E40">
            <v>2257</v>
          </cell>
        </row>
        <row r="41">
          <cell r="A41" t="str">
            <v>1100251</v>
          </cell>
          <cell r="B41" t="str">
            <v>城乡社区共同财政事权转移支付收入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1100252</v>
          </cell>
          <cell r="B42" t="str">
            <v>农林水共同财政事权转移支付收入</v>
          </cell>
          <cell r="C42">
            <v>42279</v>
          </cell>
          <cell r="D42">
            <v>29749</v>
          </cell>
          <cell r="E42">
            <v>23633</v>
          </cell>
        </row>
        <row r="43">
          <cell r="A43" t="str">
            <v>1100253</v>
          </cell>
          <cell r="B43" t="str">
            <v>交通运输共同财政事权转移支付收入</v>
          </cell>
          <cell r="C43">
            <v>1511</v>
          </cell>
          <cell r="D43">
            <v>3569</v>
          </cell>
          <cell r="E43">
            <v>2052.16</v>
          </cell>
        </row>
        <row r="44">
          <cell r="A44" t="str">
            <v>1100254</v>
          </cell>
          <cell r="B44" t="str">
            <v>资源勘探工业信息等共同财政事权转移支付收入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1100255</v>
          </cell>
          <cell r="B45" t="str">
            <v>商业服务业等共同财政事权转移支付收入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1100256</v>
          </cell>
          <cell r="B46" t="str">
            <v>金融共同财政事权转移支付收入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1100257</v>
          </cell>
          <cell r="B47" t="str">
            <v>自然资源海洋气象等共同财政事权转移支付收入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1100258</v>
          </cell>
          <cell r="B48" t="str">
            <v>住房保障共同财政事权转移支付收入</v>
          </cell>
          <cell r="C48">
            <v>251</v>
          </cell>
          <cell r="D48">
            <v>378</v>
          </cell>
          <cell r="E48">
            <v>162</v>
          </cell>
        </row>
        <row r="49">
          <cell r="A49" t="str">
            <v>1100259</v>
          </cell>
          <cell r="B49" t="str">
            <v>粮油物资储备共同财政事权转移支付收入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1100260</v>
          </cell>
          <cell r="B50" t="str">
            <v>灾害防治及应急管理共同财政事权转移支付收入</v>
          </cell>
          <cell r="C50">
            <v>50</v>
          </cell>
          <cell r="D50">
            <v>23</v>
          </cell>
          <cell r="E50">
            <v>0</v>
          </cell>
        </row>
        <row r="51">
          <cell r="A51" t="str">
            <v>1100269</v>
          </cell>
          <cell r="B51" t="str">
            <v>其他共同财政事权转移支付收入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1100299</v>
          </cell>
          <cell r="B52" t="str">
            <v>其他一般性转移支付收入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11003</v>
          </cell>
          <cell r="B53" t="str">
            <v>专项转移支付收入</v>
          </cell>
          <cell r="C53">
            <v>3577</v>
          </cell>
          <cell r="D53">
            <v>9063</v>
          </cell>
          <cell r="E53">
            <v>7973</v>
          </cell>
        </row>
        <row r="54">
          <cell r="A54" t="str">
            <v>1100301</v>
          </cell>
          <cell r="B54" t="str">
            <v>一般公共服务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1100302</v>
          </cell>
          <cell r="B55" t="str">
            <v>外交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1100303</v>
          </cell>
          <cell r="B56" t="str">
            <v>国防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1100304</v>
          </cell>
          <cell r="B57" t="str">
            <v>公共安全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1100305</v>
          </cell>
          <cell r="B58" t="str">
            <v>教育</v>
          </cell>
          <cell r="C58">
            <v>0</v>
          </cell>
          <cell r="D58">
            <v>120</v>
          </cell>
          <cell r="E58">
            <v>0</v>
          </cell>
        </row>
        <row r="59">
          <cell r="A59" t="str">
            <v>1100306</v>
          </cell>
          <cell r="B59" t="str">
            <v>科学技术</v>
          </cell>
          <cell r="C59">
            <v>0</v>
          </cell>
          <cell r="D59">
            <v>97</v>
          </cell>
          <cell r="E59">
            <v>0</v>
          </cell>
        </row>
        <row r="60">
          <cell r="A60" t="str">
            <v>1100307</v>
          </cell>
          <cell r="B60" t="str">
            <v>文化旅游体育与传媒</v>
          </cell>
          <cell r="C60">
            <v>10</v>
          </cell>
          <cell r="D60">
            <v>10</v>
          </cell>
          <cell r="E60">
            <v>0</v>
          </cell>
        </row>
        <row r="61">
          <cell r="A61" t="str">
            <v>1100308</v>
          </cell>
          <cell r="B61" t="str">
            <v>社会保障和就业</v>
          </cell>
          <cell r="C61">
            <v>0</v>
          </cell>
          <cell r="D61">
            <v>499</v>
          </cell>
          <cell r="E61">
            <v>0</v>
          </cell>
        </row>
        <row r="62">
          <cell r="A62" t="str">
            <v>1100310</v>
          </cell>
          <cell r="B62" t="str">
            <v>卫生健康</v>
          </cell>
          <cell r="C62">
            <v>73</v>
          </cell>
          <cell r="D62">
            <v>232</v>
          </cell>
          <cell r="E62">
            <v>74</v>
          </cell>
        </row>
        <row r="63">
          <cell r="A63" t="str">
            <v>1100311</v>
          </cell>
          <cell r="B63" t="str">
            <v>节能环保</v>
          </cell>
          <cell r="C63">
            <v>1023</v>
          </cell>
          <cell r="D63">
            <v>989</v>
          </cell>
          <cell r="E63">
            <v>501</v>
          </cell>
        </row>
        <row r="64">
          <cell r="A64" t="str">
            <v>1100312</v>
          </cell>
          <cell r="B64" t="str">
            <v>城乡社区</v>
          </cell>
          <cell r="C64">
            <v>1017</v>
          </cell>
          <cell r="D64">
            <v>1409</v>
          </cell>
          <cell r="E64">
            <v>0</v>
          </cell>
        </row>
        <row r="65">
          <cell r="A65" t="str">
            <v>1100313</v>
          </cell>
          <cell r="B65" t="str">
            <v>农林水</v>
          </cell>
          <cell r="C65">
            <v>1440</v>
          </cell>
          <cell r="D65">
            <v>4628</v>
          </cell>
          <cell r="E65">
            <v>739</v>
          </cell>
        </row>
        <row r="66">
          <cell r="A66" t="str">
            <v>1100314</v>
          </cell>
          <cell r="B66" t="str">
            <v>交通运输</v>
          </cell>
          <cell r="C66">
            <v>0</v>
          </cell>
          <cell r="D66">
            <v>0</v>
          </cell>
          <cell r="E66">
            <v>6234</v>
          </cell>
        </row>
        <row r="67">
          <cell r="A67" t="str">
            <v>1100315</v>
          </cell>
          <cell r="B67" t="str">
            <v>资源勘探工业信息等</v>
          </cell>
          <cell r="C67">
            <v>0</v>
          </cell>
          <cell r="D67">
            <v>210</v>
          </cell>
          <cell r="E67">
            <v>0</v>
          </cell>
        </row>
        <row r="68">
          <cell r="A68" t="str">
            <v>1100316</v>
          </cell>
          <cell r="B68" t="str">
            <v>商业服务业等</v>
          </cell>
          <cell r="C68">
            <v>14</v>
          </cell>
          <cell r="D68">
            <v>619</v>
          </cell>
          <cell r="E68">
            <v>425</v>
          </cell>
        </row>
        <row r="69">
          <cell r="A69" t="str">
            <v>1100317</v>
          </cell>
          <cell r="B69" t="str">
            <v>金融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1100320</v>
          </cell>
          <cell r="B70" t="str">
            <v>自然资源海洋气象等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1100321</v>
          </cell>
          <cell r="B71" t="str">
            <v>住房保障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1100322</v>
          </cell>
          <cell r="B72" t="str">
            <v>粮油物资储备</v>
          </cell>
          <cell r="C72">
            <v>0</v>
          </cell>
          <cell r="D72">
            <v>40</v>
          </cell>
          <cell r="E72">
            <v>0</v>
          </cell>
        </row>
        <row r="73">
          <cell r="A73" t="str">
            <v>1100324</v>
          </cell>
          <cell r="B73" t="str">
            <v>灾害防治及应急管理</v>
          </cell>
          <cell r="C73">
            <v>0</v>
          </cell>
          <cell r="D73">
            <v>210</v>
          </cell>
          <cell r="E73">
            <v>0</v>
          </cell>
        </row>
        <row r="74">
          <cell r="A74" t="str">
            <v>1100399</v>
          </cell>
          <cell r="B74" t="str">
            <v>其他收入</v>
          </cell>
          <cell r="C74">
            <v>0</v>
          </cell>
          <cell r="D74">
            <v>0</v>
          </cell>
          <cell r="E7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7973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9"/>
  <sheetViews>
    <sheetView tabSelected="1" workbookViewId="0">
      <selection activeCell="A2" sqref="A2:AM2"/>
    </sheetView>
  </sheetViews>
  <sheetFormatPr defaultColWidth="6.35" defaultRowHeight="13.5"/>
  <cols>
    <col min="1" max="1" width="7.65" style="1" customWidth="1"/>
    <col min="2" max="2" width="16.8" style="1" customWidth="1"/>
    <col min="3" max="39" width="8.25" style="21" customWidth="1"/>
  </cols>
  <sheetData>
    <row r="1" ht="14.25" spans="1:2">
      <c r="A1" s="3" t="s">
        <v>0</v>
      </c>
      <c r="B1" s="4"/>
    </row>
    <row r="2" ht="28.5" customHeight="1" spans="1:39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ht="17.1" customHeight="1" spans="2:39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34"/>
    </row>
    <row r="4" ht="18" customHeight="1" spans="1:39">
      <c r="A4" s="8" t="s">
        <v>2</v>
      </c>
      <c r="B4" s="9" t="s">
        <v>3</v>
      </c>
      <c r="C4" s="24" t="s">
        <v>4</v>
      </c>
      <c r="D4" s="25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ht="94.5" spans="1:39">
      <c r="A5" s="11"/>
      <c r="B5" s="11"/>
      <c r="C5" s="26"/>
      <c r="D5" s="10" t="s">
        <v>6</v>
      </c>
      <c r="E5" s="27" t="s">
        <v>7</v>
      </c>
      <c r="F5" s="28" t="s">
        <v>8</v>
      </c>
      <c r="G5" s="29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18</v>
      </c>
      <c r="Q5" s="29" t="s">
        <v>19</v>
      </c>
      <c r="R5" s="28" t="s">
        <v>20</v>
      </c>
      <c r="S5" s="28" t="s">
        <v>21</v>
      </c>
      <c r="T5" s="28" t="s">
        <v>22</v>
      </c>
      <c r="U5" s="28" t="s">
        <v>23</v>
      </c>
      <c r="V5" s="28" t="s">
        <v>24</v>
      </c>
      <c r="W5" s="28" t="s">
        <v>25</v>
      </c>
      <c r="X5" s="28" t="s">
        <v>26</v>
      </c>
      <c r="Y5" s="28" t="s">
        <v>27</v>
      </c>
      <c r="Z5" s="28" t="s">
        <v>28</v>
      </c>
      <c r="AA5" s="28" t="s">
        <v>29</v>
      </c>
      <c r="AB5" s="28" t="s">
        <v>30</v>
      </c>
      <c r="AC5" s="28" t="s">
        <v>31</v>
      </c>
      <c r="AD5" s="28" t="s">
        <v>32</v>
      </c>
      <c r="AE5" s="28" t="s">
        <v>33</v>
      </c>
      <c r="AF5" s="28" t="s">
        <v>34</v>
      </c>
      <c r="AG5" s="28" t="s">
        <v>35</v>
      </c>
      <c r="AH5" s="28" t="s">
        <v>36</v>
      </c>
      <c r="AI5" s="28" t="s">
        <v>37</v>
      </c>
      <c r="AJ5" s="28" t="s">
        <v>38</v>
      </c>
      <c r="AK5" s="28" t="s">
        <v>39</v>
      </c>
      <c r="AL5" s="28" t="s">
        <v>40</v>
      </c>
      <c r="AM5" s="29" t="s">
        <v>41</v>
      </c>
    </row>
    <row r="6" ht="15" spans="1:39">
      <c r="A6" s="11"/>
      <c r="B6" s="11"/>
      <c r="C6" s="30"/>
      <c r="D6" s="14" t="s">
        <v>42</v>
      </c>
      <c r="E6" s="14" t="s">
        <v>43</v>
      </c>
      <c r="F6" s="14" t="s">
        <v>44</v>
      </c>
      <c r="G6" s="14" t="s">
        <v>45</v>
      </c>
      <c r="H6" s="14" t="s">
        <v>46</v>
      </c>
      <c r="I6" s="14" t="s">
        <v>47</v>
      </c>
      <c r="J6" s="14" t="s">
        <v>48</v>
      </c>
      <c r="K6" s="14" t="s">
        <v>49</v>
      </c>
      <c r="L6" s="14" t="s">
        <v>50</v>
      </c>
      <c r="M6" s="14" t="s">
        <v>51</v>
      </c>
      <c r="N6" s="14" t="s">
        <v>52</v>
      </c>
      <c r="O6" s="14" t="s">
        <v>53</v>
      </c>
      <c r="P6" s="14" t="s">
        <v>54</v>
      </c>
      <c r="Q6" s="14" t="s">
        <v>55</v>
      </c>
      <c r="R6" s="14" t="s">
        <v>56</v>
      </c>
      <c r="S6" s="14" t="s">
        <v>57</v>
      </c>
      <c r="T6" s="14" t="s">
        <v>58</v>
      </c>
      <c r="U6" s="14" t="s">
        <v>59</v>
      </c>
      <c r="V6" s="14" t="s">
        <v>60</v>
      </c>
      <c r="W6" s="14" t="s">
        <v>61</v>
      </c>
      <c r="X6" s="14" t="s">
        <v>62</v>
      </c>
      <c r="Y6" s="14" t="s">
        <v>63</v>
      </c>
      <c r="Z6" s="14" t="s">
        <v>64</v>
      </c>
      <c r="AA6" s="14" t="s">
        <v>65</v>
      </c>
      <c r="AB6" s="14" t="s">
        <v>66</v>
      </c>
      <c r="AC6" s="14" t="s">
        <v>67</v>
      </c>
      <c r="AD6" s="14" t="s">
        <v>68</v>
      </c>
      <c r="AE6" s="14" t="s">
        <v>69</v>
      </c>
      <c r="AF6" s="14" t="s">
        <v>70</v>
      </c>
      <c r="AG6" s="14" t="s">
        <v>71</v>
      </c>
      <c r="AH6" s="14" t="s">
        <v>72</v>
      </c>
      <c r="AI6" s="14" t="s">
        <v>73</v>
      </c>
      <c r="AJ6" s="14" t="s">
        <v>74</v>
      </c>
      <c r="AK6" s="14" t="s">
        <v>75</v>
      </c>
      <c r="AL6" s="14" t="s">
        <v>76</v>
      </c>
      <c r="AM6" s="14" t="s">
        <v>77</v>
      </c>
    </row>
    <row r="7" ht="15" hidden="1" spans="1:39">
      <c r="A7" s="13"/>
      <c r="B7" s="13"/>
      <c r="C7" s="31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ht="15" hidden="1" spans="1:39">
      <c r="A8" s="13"/>
      <c r="B8" s="13"/>
      <c r="C8" s="3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</row>
    <row r="9" ht="26.1" customHeight="1" spans="1:39">
      <c r="A9" s="16" t="str">
        <f>TbdqBM</f>
        <v>220524</v>
      </c>
      <c r="B9" s="17" t="str">
        <f>TbdqMC</f>
        <v>柳河县</v>
      </c>
      <c r="C9" s="33">
        <f ca="1">D9+'[1]表七（2）'!C9</f>
        <v>193521.97</v>
      </c>
      <c r="D9" s="18">
        <f ca="1">SUM(E9:AM9)</f>
        <v>185548.97</v>
      </c>
      <c r="E9" s="18">
        <f ca="1">VLOOKUP(E6,[1]表三!$A$10:$E$52,5,0)</f>
        <v>0</v>
      </c>
      <c r="F9" s="18">
        <f ca="1">VLOOKUP(F6,[1]表三!$A$10:$E$52,5,0)</f>
        <v>52081</v>
      </c>
      <c r="G9" s="18">
        <f ca="1">VLOOKUP(G6,[1]表三!$A$10:$E$52,5,0)</f>
        <v>25745</v>
      </c>
      <c r="H9" s="18">
        <f ca="1">VLOOKUP(H6,[1]表三!$A$10:$E$52,5,0)</f>
        <v>305.38</v>
      </c>
      <c r="I9" s="18">
        <f ca="1">VLOOKUP(I6,[1]表三!$A$10:$E$52,5,0)</f>
        <v>0</v>
      </c>
      <c r="J9" s="18">
        <f ca="1">VLOOKUP(J6,[1]表三!$A$10:$E$52,5,0)</f>
        <v>0</v>
      </c>
      <c r="K9" s="18">
        <f ca="1">VLOOKUP(K6,[1]表三!$A$10:$E$52,5,0)</f>
        <v>3820</v>
      </c>
      <c r="L9" s="18">
        <f ca="1">VLOOKUP(L6,[1]表三!$A$10:$E$52,5,0)</f>
        <v>138</v>
      </c>
      <c r="M9" s="18">
        <f ca="1">VLOOKUP(M6,[1]表三!$A$10:$E$52,5,0)</f>
        <v>23120.83</v>
      </c>
      <c r="N9" s="18">
        <f ca="1">VLOOKUP(N6,[1]表三!$A$10:$E$52,5,0)</f>
        <v>1701</v>
      </c>
      <c r="O9" s="18">
        <f ca="1">VLOOKUP(O6,[1]表三!$A$10:$E$52,5,0)</f>
        <v>50</v>
      </c>
      <c r="P9" s="18">
        <f ca="1">VLOOKUP(P6,[1]表三!$A$10:$E$52,5,0)</f>
        <v>0</v>
      </c>
      <c r="Q9" s="18">
        <f ca="1">VLOOKUP(Q6,[1]表三!$A$10:$E$52,5,0)</f>
        <v>4985</v>
      </c>
      <c r="R9" s="18">
        <f ca="1">VLOOKUP(R6,[1]表三!$A$10:$E$52,5,0)</f>
        <v>0</v>
      </c>
      <c r="S9" s="18">
        <f ca="1">VLOOKUP(S6,[1]表三!$A$10:$E$52,5,0)</f>
        <v>0</v>
      </c>
      <c r="T9" s="18">
        <f ca="1">VLOOKUP(T6,[1]表三!$A$10:$E$52,5,0)</f>
        <v>0</v>
      </c>
      <c r="U9" s="18">
        <f ca="1">VLOOKUP(U6,[1]表三!$A$10:$E$52,5,0)</f>
        <v>1623</v>
      </c>
      <c r="V9" s="18">
        <f ca="1">VLOOKUP(V6,[1]表三!$A$10:$E$52,5,0)</f>
        <v>7386.43</v>
      </c>
      <c r="W9" s="18">
        <f ca="1">VLOOKUP(W6,[1]表三!$A$10:$E$52,5,0)</f>
        <v>0</v>
      </c>
      <c r="X9" s="18">
        <f ca="1">VLOOKUP(X6,[1]表三!$A$10:$E$52,5,0)</f>
        <v>626.4</v>
      </c>
      <c r="Y9" s="18">
        <f ca="1">VLOOKUP(Y6,[1]表三!$A$10:$E$52,5,0)</f>
        <v>31385.67</v>
      </c>
      <c r="Z9" s="18">
        <f ca="1">VLOOKUP(Z6,[1]表三!$A$10:$E$52,5,0)</f>
        <v>4477.1</v>
      </c>
      <c r="AA9" s="18">
        <f ca="1">VLOOKUP(AA6,[1]表三!$A$10:$E$52,5,0)</f>
        <v>2257</v>
      </c>
      <c r="AB9" s="18">
        <f ca="1">VLOOKUP(AB6,[1]表三!$A$10:$E$52,5,0)</f>
        <v>0</v>
      </c>
      <c r="AC9" s="18">
        <f ca="1">VLOOKUP(AC6,[1]表三!$A$10:$E$52,5,0)</f>
        <v>23633</v>
      </c>
      <c r="AD9" s="18">
        <f ca="1">VLOOKUP(AD6,[1]表三!$A$10:$E$52,5,0)</f>
        <v>2052.16</v>
      </c>
      <c r="AE9" s="18">
        <f ca="1">VLOOKUP(AE6,[1]表三!$A$10:$E$52,5,0)</f>
        <v>0</v>
      </c>
      <c r="AF9" s="18">
        <f ca="1">VLOOKUP(AF6,[1]表三!$A$10:$E$52,5,0)</f>
        <v>0</v>
      </c>
      <c r="AG9" s="18">
        <f ca="1">VLOOKUP(AG6,[1]表三!$A$10:$E$52,5,0)</f>
        <v>0</v>
      </c>
      <c r="AH9" s="18">
        <f ca="1">VLOOKUP(AH6,[1]表三!$A$10:$E$52,5,0)</f>
        <v>0</v>
      </c>
      <c r="AI9" s="18">
        <f ca="1">VLOOKUP(AI6,[1]表三!$A$10:$E$52,5,0)</f>
        <v>162</v>
      </c>
      <c r="AJ9" s="18">
        <f ca="1">VLOOKUP(AJ6,[1]表三!$A$10:$E$52,5,0)</f>
        <v>0</v>
      </c>
      <c r="AK9" s="18">
        <f ca="1">VLOOKUP(AK6,[1]表三!$A$10:$E$52,5,0)</f>
        <v>0</v>
      </c>
      <c r="AL9" s="18">
        <f ca="1">VLOOKUP(AL6,[1]表三!$A$10:$E$52,5,0)</f>
        <v>0</v>
      </c>
      <c r="AM9" s="18">
        <f ca="1">VLOOKUP(AM6,[1]表三!$A$10:$E$52,5,0)</f>
        <v>0</v>
      </c>
    </row>
  </sheetData>
  <mergeCells count="5">
    <mergeCell ref="A2:AM2"/>
    <mergeCell ref="D4:AM4"/>
    <mergeCell ref="A4:A6"/>
    <mergeCell ref="B4:B6"/>
    <mergeCell ref="C4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F26" sqref="F26:F27"/>
    </sheetView>
  </sheetViews>
  <sheetFormatPr defaultColWidth="6.35" defaultRowHeight="13.5"/>
  <cols>
    <col min="1" max="1" width="7.65" style="1" customWidth="1"/>
    <col min="2" max="2" width="16.8" style="1" customWidth="1"/>
    <col min="3" max="11" width="8.2" style="1" customWidth="1"/>
    <col min="12" max="12" width="8.2" style="2" customWidth="1"/>
    <col min="13" max="16" width="8.2" style="1" customWidth="1"/>
    <col min="17" max="17" width="8.2" style="2" customWidth="1"/>
    <col min="18" max="24" width="8.2" style="1" customWidth="1"/>
  </cols>
  <sheetData>
    <row r="1" ht="14.25" spans="1:2">
      <c r="A1" s="3" t="s">
        <v>78</v>
      </c>
      <c r="B1" s="4"/>
    </row>
    <row r="2" ht="34.2" customHeight="1" spans="1:24">
      <c r="A2" s="5" t="s">
        <v>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7.1" customHeight="1" spans="1:24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9"/>
      <c r="X3" s="20" t="s">
        <v>80</v>
      </c>
    </row>
    <row r="4" ht="31.5" customHeight="1" spans="1:24">
      <c r="A4" s="8" t="s">
        <v>2</v>
      </c>
      <c r="B4" s="9" t="s">
        <v>3</v>
      </c>
      <c r="C4" s="10" t="s">
        <v>81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ht="40.5" spans="1:24">
      <c r="A5" s="11"/>
      <c r="B5" s="11"/>
      <c r="C5" s="10" t="s">
        <v>82</v>
      </c>
      <c r="D5" s="10" t="s">
        <v>83</v>
      </c>
      <c r="E5" s="10" t="s">
        <v>84</v>
      </c>
      <c r="F5" s="10" t="s">
        <v>85</v>
      </c>
      <c r="G5" s="10" t="s">
        <v>86</v>
      </c>
      <c r="H5" s="10" t="s">
        <v>87</v>
      </c>
      <c r="I5" s="10" t="s">
        <v>88</v>
      </c>
      <c r="J5" s="10" t="s">
        <v>89</v>
      </c>
      <c r="K5" s="10" t="s">
        <v>90</v>
      </c>
      <c r="L5" s="10" t="s">
        <v>91</v>
      </c>
      <c r="M5" s="10" t="s">
        <v>92</v>
      </c>
      <c r="N5" s="10" t="s">
        <v>93</v>
      </c>
      <c r="O5" s="10" t="s">
        <v>94</v>
      </c>
      <c r="P5" s="10" t="s">
        <v>95</v>
      </c>
      <c r="Q5" s="10" t="s">
        <v>96</v>
      </c>
      <c r="R5" s="10" t="s">
        <v>97</v>
      </c>
      <c r="S5" s="10" t="s">
        <v>98</v>
      </c>
      <c r="T5" s="10" t="s">
        <v>99</v>
      </c>
      <c r="U5" s="10" t="s">
        <v>100</v>
      </c>
      <c r="V5" s="10" t="s">
        <v>101</v>
      </c>
      <c r="W5" s="10" t="s">
        <v>102</v>
      </c>
      <c r="X5" s="10" t="s">
        <v>103</v>
      </c>
    </row>
    <row r="6" ht="15" spans="1:24">
      <c r="A6" s="11"/>
      <c r="B6" s="11"/>
      <c r="C6" s="12" t="s">
        <v>104</v>
      </c>
      <c r="D6" s="12" t="s">
        <v>105</v>
      </c>
      <c r="E6" s="12" t="s">
        <v>106</v>
      </c>
      <c r="F6" s="12" t="s">
        <v>107</v>
      </c>
      <c r="G6" s="12" t="s">
        <v>108</v>
      </c>
      <c r="H6" s="12" t="s">
        <v>109</v>
      </c>
      <c r="I6" s="12" t="s">
        <v>110</v>
      </c>
      <c r="J6" s="12" t="s">
        <v>111</v>
      </c>
      <c r="K6" s="12" t="s">
        <v>112</v>
      </c>
      <c r="L6" s="12" t="s">
        <v>113</v>
      </c>
      <c r="M6" s="12" t="s">
        <v>114</v>
      </c>
      <c r="N6" s="12" t="s">
        <v>115</v>
      </c>
      <c r="O6" s="12" t="s">
        <v>116</v>
      </c>
      <c r="P6" s="12" t="s">
        <v>117</v>
      </c>
      <c r="Q6" s="12" t="s">
        <v>118</v>
      </c>
      <c r="R6" s="12" t="s">
        <v>119</v>
      </c>
      <c r="S6" s="12" t="s">
        <v>120</v>
      </c>
      <c r="T6" s="12" t="s">
        <v>121</v>
      </c>
      <c r="U6" s="12" t="s">
        <v>122</v>
      </c>
      <c r="V6" s="12" t="s">
        <v>123</v>
      </c>
      <c r="W6" s="12" t="s">
        <v>124</v>
      </c>
      <c r="X6" s="12" t="s">
        <v>125</v>
      </c>
    </row>
    <row r="7" ht="15" hidden="1" spans="1:24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ht="15" hidden="1" spans="1:24">
      <c r="A8" s="13"/>
      <c r="B8" s="13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ht="26.1" customHeight="1" spans="1:24">
      <c r="A9" s="16" t="str">
        <f>TbdqBM</f>
        <v>220524</v>
      </c>
      <c r="B9" s="17" t="str">
        <f>TbdqMC</f>
        <v>柳河县</v>
      </c>
      <c r="C9" s="18">
        <f ca="1">SUM(D9:X9)</f>
        <v>7973</v>
      </c>
      <c r="D9" s="18">
        <f ca="1">VLOOKUP(D6,[1]表三!$A$53:$E$74,5,0)</f>
        <v>0</v>
      </c>
      <c r="E9" s="18">
        <f ca="1">VLOOKUP(E6,[1]表三!$A$53:$E$74,5,0)</f>
        <v>0</v>
      </c>
      <c r="F9" s="18">
        <f ca="1">VLOOKUP(F6,[1]表三!$A$53:$E$74,5,0)</f>
        <v>0</v>
      </c>
      <c r="G9" s="18">
        <f ca="1">VLOOKUP(G6,[1]表三!$A$53:$E$74,5,0)</f>
        <v>0</v>
      </c>
      <c r="H9" s="18">
        <f ca="1">VLOOKUP(H6,[1]表三!$A$53:$E$74,5,0)</f>
        <v>0</v>
      </c>
      <c r="I9" s="18">
        <f ca="1">VLOOKUP(I6,[1]表三!$A$53:$E$74,5,0)</f>
        <v>0</v>
      </c>
      <c r="J9" s="18">
        <f ca="1">VLOOKUP(J6,[1]表三!$A$53:$E$74,5,0)</f>
        <v>0</v>
      </c>
      <c r="K9" s="18">
        <f ca="1">VLOOKUP(K6,[1]表三!$A$53:$E$74,5,0)</f>
        <v>0</v>
      </c>
      <c r="L9" s="18">
        <f ca="1">VLOOKUP(L6,[1]表三!$A$53:$E$74,5,0)</f>
        <v>74</v>
      </c>
      <c r="M9" s="18">
        <f ca="1">VLOOKUP(M6,[1]表三!$A$53:$E$74,5,0)</f>
        <v>501</v>
      </c>
      <c r="N9" s="18">
        <f ca="1">VLOOKUP(N6,[1]表三!$A$53:$E$74,5,0)</f>
        <v>0</v>
      </c>
      <c r="O9" s="18">
        <f ca="1">VLOOKUP(O6,[1]表三!$A$53:$E$74,5,0)</f>
        <v>739</v>
      </c>
      <c r="P9" s="18">
        <f ca="1">VLOOKUP(P6,[1]表三!$A$53:$E$74,5,0)</f>
        <v>6234</v>
      </c>
      <c r="Q9" s="18">
        <f ca="1">VLOOKUP(Q6,[1]表三!$A$53:$E$74,5,0)</f>
        <v>0</v>
      </c>
      <c r="R9" s="18">
        <f ca="1">VLOOKUP(R6,[1]表三!$A$53:$E$74,5,0)</f>
        <v>425</v>
      </c>
      <c r="S9" s="18">
        <f ca="1">VLOOKUP(S6,[1]表三!$A$53:$E$74,5,0)</f>
        <v>0</v>
      </c>
      <c r="T9" s="18">
        <f ca="1">VLOOKUP(T6,[1]表三!$A$53:$E$74,5,0)</f>
        <v>0</v>
      </c>
      <c r="U9" s="18">
        <f ca="1">VLOOKUP(U6,[1]表三!$A$53:$E$74,5,0)</f>
        <v>0</v>
      </c>
      <c r="V9" s="18">
        <f ca="1">VLOOKUP(V6,[1]表三!$A$53:$E$74,5,0)</f>
        <v>0</v>
      </c>
      <c r="W9" s="18">
        <f ca="1">VLOOKUP(W6,[1]表三!$A$53:$E$74,5,0)</f>
        <v>0</v>
      </c>
      <c r="X9" s="18">
        <f ca="1">VLOOKUP(X6,[1]表三!$A$53:$E$74,5,0)</f>
        <v>0</v>
      </c>
    </row>
  </sheetData>
  <mergeCells count="4">
    <mergeCell ref="A2:X2"/>
    <mergeCell ref="C4:X4"/>
    <mergeCell ref="A4:A6"/>
    <mergeCell ref="B4:B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2025-04-07T02:06:59Z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D8D25AA69A1D4B948DD03D57A29494B4_12</vt:lpwstr>
  </property>
</Properties>
</file>